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 juridiques\MARCHES\2026\Travaux\Aménagements scénographiques Drôles de vols\"/>
    </mc:Choice>
  </mc:AlternateContent>
  <xr:revisionPtr revIDLastSave="0" documentId="13_ncr:1_{4F09A868-E91F-41CB-9D26-874E0E90F3AE}" xr6:coauthVersionLast="47" xr6:coauthVersionMax="47" xr10:uidLastSave="{00000000-0000-0000-0000-000000000000}"/>
  <bookViews>
    <workbookView xWindow="28680" yWindow="-165" windowWidth="29040" windowHeight="15720" xr2:uid="{9EE10CC5-B958-4769-BC45-D207872B5368}"/>
  </bookViews>
  <sheets>
    <sheet name="DPGF_LOT 1 (scenographie)" sheetId="1" r:id="rId1"/>
  </sheets>
  <definedNames>
    <definedName name="_xlnm.Print_Area" localSheetId="0">'DPGF_LOT 1 (scenographie)'!$A$1:$I$39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9" i="1"/>
  <c r="H19" i="1" s="1"/>
  <c r="G36" i="1"/>
  <c r="H36" i="1" s="1"/>
  <c r="I36" i="1" s="1"/>
  <c r="H25" i="1"/>
  <c r="H29" i="1"/>
  <c r="G28" i="1"/>
  <c r="H28" i="1" s="1"/>
  <c r="G27" i="1"/>
  <c r="H27" i="1" s="1"/>
  <c r="G23" i="1"/>
  <c r="H23" i="1" s="1"/>
  <c r="G12" i="1"/>
  <c r="H12" i="1" s="1"/>
  <c r="G18" i="1"/>
  <c r="H18" i="1" s="1"/>
  <c r="G17" i="1"/>
  <c r="H17" i="1" s="1"/>
  <c r="G16" i="1"/>
  <c r="H16" i="1" s="1"/>
  <c r="G31" i="1"/>
  <c r="H31" i="1" s="1"/>
  <c r="G22" i="1"/>
  <c r="H22" i="1" s="1"/>
  <c r="G34" i="1"/>
  <c r="H34" i="1" s="1"/>
  <c r="G24" i="1"/>
  <c r="H24" i="1" s="1"/>
  <c r="G15" i="1"/>
  <c r="H15" i="1" s="1"/>
  <c r="G38" i="1" l="1"/>
  <c r="H38" i="1"/>
  <c r="G39" i="1"/>
  <c r="I19" i="1"/>
  <c r="I28" i="1"/>
  <c r="I18" i="1"/>
  <c r="I17" i="1"/>
  <c r="I16" i="1"/>
  <c r="I15" i="1"/>
  <c r="I23" i="1"/>
  <c r="I10" i="1"/>
  <c r="I31" i="1"/>
  <c r="I12" i="1"/>
  <c r="I11" i="1"/>
  <c r="I24" i="1"/>
  <c r="I34" i="1"/>
  <c r="G40" i="1" l="1"/>
  <c r="H39" i="1"/>
  <c r="I39" i="1" s="1"/>
  <c r="I22" i="1"/>
  <c r="I27" i="1"/>
  <c r="I38" i="1" l="1"/>
  <c r="H40" i="1"/>
  <c r="I40" i="1" s="1"/>
</calcChain>
</file>

<file path=xl/sharedStrings.xml><?xml version="1.0" encoding="utf-8"?>
<sst xmlns="http://schemas.openxmlformats.org/spreadsheetml/2006/main" count="62" uniqueCount="50">
  <si>
    <t>TVA 20%</t>
  </si>
  <si>
    <t>Types</t>
  </si>
  <si>
    <t>CIMAISES A FABRIQUER</t>
  </si>
  <si>
    <t>Montant HT</t>
  </si>
  <si>
    <t>MontantTTC</t>
  </si>
  <si>
    <t>Cimaise double face autostable h.2100 
qui intègre une niche "hublot" diam.1500 mm (section 3 - assiettes) - MDF 19 mm (surface : 14m2) ruban led à intégrer (hors lot)</t>
  </si>
  <si>
    <t>Unités</t>
  </si>
  <si>
    <t>Quantitatifs</t>
  </si>
  <si>
    <t>m2</t>
  </si>
  <si>
    <t>Prix unitaire HT</t>
  </si>
  <si>
    <t>Ensemble</t>
  </si>
  <si>
    <t>MOBILIERS À FABRIQUER</t>
  </si>
  <si>
    <t>ACCESSORISATION</t>
  </si>
  <si>
    <t>Appliques type années 50</t>
  </si>
  <si>
    <t>SOLS</t>
  </si>
  <si>
    <t xml:space="preserve">PODIUMS ET VITRINES </t>
  </si>
  <si>
    <t>U</t>
  </si>
  <si>
    <t xml:space="preserve">Assise circulaire avec mousse et revêtement de finition (section 3) diamètre 1600 mm + mat métallique intégré </t>
  </si>
  <si>
    <t>Base medium + 4 verres + cadre métallique haut y compris parecloses + toit en PMMA ou verre</t>
  </si>
  <si>
    <t xml:space="preserve">Cimaise écran L.1420 mm x H.2100 mm x 100 mm simple face, façade sur charnière, découpe pour écran,
aération, supports casques - MDF 19 mm et CP peuplier </t>
  </si>
  <si>
    <t xml:space="preserve">Assise menuisée triangulaire MDF 19 mm avec mousse et revêtement de finition (Section 3 gramophone) </t>
  </si>
  <si>
    <t xml:space="preserve">Mobilier pilot's bar menuisé h.900 x l.1800 x P.100 mm - MDF 19 mm - élément décor </t>
  </si>
  <si>
    <t>Sol moquette (dessin contemporain)</t>
  </si>
  <si>
    <t>Sol moquette (section 3 gramophone)</t>
  </si>
  <si>
    <t xml:space="preserve">Vitrine d'angle menuisés peinte (section 3 - gramophone) avec intégration ruban led (hors lot)  + fermeture tulle + plafond </t>
  </si>
  <si>
    <t xml:space="preserve">Niche d'angle (focus_1) + toit + intégation lumière (hors lot) sans fermeture MDF 19 mm et CP peuplier </t>
  </si>
  <si>
    <t xml:space="preserve">Niche droite (focus_2) + toit + intégration lumière (hors lot) sans fermeture MDF 19 mm et CP peuplier H.2100 x L. 1300 mm </t>
  </si>
  <si>
    <t>VIT_3_GRAM</t>
  </si>
  <si>
    <t>CIM_11_HUB</t>
  </si>
  <si>
    <t>CIM_ECR_1/2</t>
  </si>
  <si>
    <t>FOC_1</t>
  </si>
  <si>
    <t>FOC_2</t>
  </si>
  <si>
    <t>FOC_3</t>
  </si>
  <si>
    <t xml:space="preserve">Niche droite (focus_3)+ toit + intégration lumière (hors lot) sans fermeture MDF 19 mm et CP peuplier H.1100 x L. 1300 mm </t>
  </si>
  <si>
    <t>VIT_2</t>
  </si>
  <si>
    <t>ASS_CIRCU</t>
  </si>
  <si>
    <t>ASS_1</t>
  </si>
  <si>
    <t>MOB_2</t>
  </si>
  <si>
    <t>MOB4</t>
  </si>
  <si>
    <t xml:space="preserve">Se référer au Plan cimaises du carnet de techniques  </t>
  </si>
  <si>
    <t xml:space="preserve">Cimaise double face - MDF 19 mm (modules) </t>
  </si>
  <si>
    <t>Exposition "Drôles de vols"</t>
  </si>
  <si>
    <t>Musée de l'Air et de l'Espace</t>
  </si>
  <si>
    <r>
      <t xml:space="preserve">Échantillons </t>
    </r>
    <r>
      <rPr>
        <sz val="10"/>
        <color rgb="FF000000"/>
        <rFont val="Arial"/>
        <family val="2"/>
      </rPr>
      <t>moquette, peinture, revêtement, bois…</t>
    </r>
  </si>
  <si>
    <t>TOTAL AGENCEMENTS  OFFRE DE BASE</t>
  </si>
  <si>
    <t>TOTAL AGENCEMENTS PSE 1</t>
  </si>
  <si>
    <t>TOTAL AGENCEMENT OFFRE DE BASE + PSE 1</t>
  </si>
  <si>
    <t xml:space="preserve">Prestation supplémentaire éventuelle (PSE) </t>
  </si>
  <si>
    <t>LOT 1 AGENCEMENTS SCENOGRAPHIQUES : fabrication de mobiliers scénographiques</t>
  </si>
  <si>
    <r>
      <rPr>
        <b/>
        <sz val="10"/>
        <rFont val="Arial"/>
        <family val="2"/>
      </rPr>
      <t>PSE 1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Caissons menuisés rétro-éclairés A3</t>
    </r>
    <r>
      <rPr>
        <sz val="10"/>
        <rFont val="Arial"/>
        <family val="2"/>
      </rPr>
      <t xml:space="preserve"> (dessin contemporain) - MDF 12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</si>
</sst>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€ &quot;;&quot;-&quot;* #,##0.00&quot; € &quot;;&quot; &quot;* &quot;-&quot;??&quot; € &quot;"/>
    <numFmt numFmtId="165" formatCode="#,##0\ &quot;€&quot;"/>
    <numFmt numFmtId="166" formatCode="[$-40C]General"/>
  </numFmts>
  <fonts count="21" x14ac:knownFonts="1">
    <font>
      <sz val="11"/>
      <color theme="1"/>
      <name val="Calibri"/>
      <family val="2"/>
      <scheme val="minor"/>
    </font>
    <font>
      <sz val="24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CC0000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CCDEE"/>
        <bgColor indexed="64"/>
      </patternFill>
    </fill>
    <fill>
      <patternFill patternType="solid">
        <fgColor rgb="FF6CD0F5"/>
        <bgColor indexed="64"/>
      </patternFill>
    </fill>
    <fill>
      <patternFill patternType="solid">
        <fgColor rgb="FF6CD0F5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166" fontId="9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6" fillId="3" borderId="4" xfId="0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49" fontId="5" fillId="4" borderId="0" xfId="0" applyNumberFormat="1" applyFont="1" applyFill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164" fontId="6" fillId="3" borderId="4" xfId="0" applyNumberFormat="1" applyFont="1" applyFill="1" applyBorder="1" applyAlignment="1">
      <alignment horizontal="right" vertical="center"/>
    </xf>
    <xf numFmtId="165" fontId="7" fillId="3" borderId="4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10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9" fontId="6" fillId="5" borderId="0" xfId="0" applyNumberFormat="1" applyFont="1" applyFill="1" applyAlignment="1">
      <alignment horizontal="right" vertical="center"/>
    </xf>
    <xf numFmtId="164" fontId="6" fillId="5" borderId="0" xfId="0" applyNumberFormat="1" applyFont="1" applyFill="1" applyAlignment="1">
      <alignment horizontal="right" vertical="center"/>
    </xf>
    <xf numFmtId="0" fontId="6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7" fillId="6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 wrapText="1"/>
    </xf>
    <xf numFmtId="0" fontId="10" fillId="2" borderId="4" xfId="0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165" fontId="5" fillId="2" borderId="0" xfId="0" applyNumberFormat="1" applyFont="1" applyFill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49" fontId="16" fillId="8" borderId="10" xfId="0" applyNumberFormat="1" applyFont="1" applyFill="1" applyBorder="1" applyAlignment="1">
      <alignment vertical="center"/>
    </xf>
    <xf numFmtId="49" fontId="16" fillId="8" borderId="10" xfId="0" applyNumberFormat="1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right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9" borderId="1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 wrapText="1"/>
    </xf>
    <xf numFmtId="0" fontId="2" fillId="9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165" fontId="5" fillId="3" borderId="4" xfId="0" applyNumberFormat="1" applyFont="1" applyFill="1" applyBorder="1" applyAlignment="1">
      <alignment horizontal="right" vertical="center"/>
    </xf>
    <xf numFmtId="165" fontId="14" fillId="3" borderId="0" xfId="0" applyNumberFormat="1" applyFont="1" applyFill="1" applyAlignment="1">
      <alignment vertical="center"/>
    </xf>
    <xf numFmtId="0" fontId="5" fillId="6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8" fillId="6" borderId="4" xfId="0" applyFont="1" applyFill="1" applyBorder="1" applyAlignment="1">
      <alignment horizontal="center" vertical="center"/>
    </xf>
    <xf numFmtId="49" fontId="11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 wrapText="1"/>
    </xf>
    <xf numFmtId="165" fontId="5" fillId="2" borderId="4" xfId="0" applyNumberFormat="1" applyFont="1" applyFill="1" applyBorder="1" applyAlignment="1" applyProtection="1">
      <alignment horizontal="right" vertical="center"/>
      <protection locked="0"/>
    </xf>
    <xf numFmtId="165" fontId="7" fillId="3" borderId="4" xfId="0" applyNumberFormat="1" applyFont="1" applyFill="1" applyBorder="1" applyAlignment="1" applyProtection="1">
      <alignment horizontal="right" vertical="center"/>
      <protection locked="0"/>
    </xf>
    <xf numFmtId="0" fontId="7" fillId="3" borderId="4" xfId="0" applyFont="1" applyFill="1" applyBorder="1" applyAlignment="1" applyProtection="1">
      <alignment horizontal="right" vertical="center"/>
      <protection locked="0"/>
    </xf>
    <xf numFmtId="0" fontId="3" fillId="8" borderId="10" xfId="0" applyFont="1" applyFill="1" applyBorder="1" applyAlignment="1" applyProtection="1">
      <alignment horizontal="right" vertical="center"/>
      <protection locked="0"/>
    </xf>
    <xf numFmtId="165" fontId="2" fillId="9" borderId="12" xfId="0" applyNumberFormat="1" applyFont="1" applyFill="1" applyBorder="1" applyAlignment="1" applyProtection="1">
      <alignment horizontal="right" vertical="center"/>
      <protection locked="0"/>
    </xf>
    <xf numFmtId="165" fontId="2" fillId="9" borderId="0" xfId="0" applyNumberFormat="1" applyFont="1" applyFill="1" applyAlignment="1" applyProtection="1">
      <alignment horizontal="right" vertical="center"/>
      <protection locked="0"/>
    </xf>
    <xf numFmtId="165" fontId="5" fillId="3" borderId="4" xfId="0" applyNumberFormat="1" applyFont="1" applyFill="1" applyBorder="1" applyAlignment="1" applyProtection="1">
      <alignment horizontal="right" vertical="center"/>
      <protection locked="0"/>
    </xf>
    <xf numFmtId="165" fontId="5" fillId="0" borderId="4" xfId="0" applyNumberFormat="1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</cellXfs>
  <cellStyles count="2">
    <cellStyle name="Excel Built-in Normal" xfId="1" xr:uid="{731DCEC0-48E4-B643-91C9-B9C54C7D9D64}"/>
    <cellStyle name="Normal" xfId="0" builtinId="0"/>
  </cellStyles>
  <dxfs count="0"/>
  <tableStyles count="0" defaultTableStyle="TableStyleMedium2" defaultPivotStyle="PivotStyleLight16"/>
  <colors>
    <mruColors>
      <color rgb="FFFFF2A1"/>
      <color rgb="FFFFABE5"/>
      <color rgb="FF6CD0F5"/>
      <color rgb="FF6CCDEE"/>
      <color rgb="FFDEC2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F564B-CA35-4FBE-915D-EF2CAC268D5C}">
  <sheetPr>
    <pageSetUpPr fitToPage="1"/>
  </sheetPr>
  <dimension ref="A1:I40"/>
  <sheetViews>
    <sheetView tabSelected="1" zoomScale="95" zoomScaleNormal="170" workbookViewId="0">
      <selection activeCell="F10" sqref="F10"/>
    </sheetView>
  </sheetViews>
  <sheetFormatPr baseColWidth="10" defaultColWidth="11.42578125" defaultRowHeight="14.25" x14ac:dyDescent="0.25"/>
  <cols>
    <col min="1" max="1" width="6.85546875" style="30" customWidth="1"/>
    <col min="2" max="2" width="17.140625" style="30" customWidth="1"/>
    <col min="3" max="3" width="96.140625" style="30" customWidth="1"/>
    <col min="4" max="5" width="17.42578125" style="30" customWidth="1"/>
    <col min="6" max="7" width="13.140625" style="31" customWidth="1"/>
    <col min="8" max="8" width="12.42578125" style="30" bestFit="1" customWidth="1"/>
    <col min="9" max="9" width="13.42578125" style="30" bestFit="1" customWidth="1"/>
    <col min="10" max="16384" width="11.42578125" style="30"/>
  </cols>
  <sheetData>
    <row r="1" spans="1:9" ht="30" x14ac:dyDescent="0.25">
      <c r="A1" s="1" t="s">
        <v>48</v>
      </c>
      <c r="B1" s="2"/>
      <c r="C1" s="2"/>
      <c r="D1" s="2"/>
      <c r="E1" s="2"/>
      <c r="F1" s="15"/>
      <c r="G1" s="16"/>
    </row>
    <row r="2" spans="1:9" ht="15" x14ac:dyDescent="0.25">
      <c r="A2" s="12" t="s">
        <v>41</v>
      </c>
      <c r="B2" s="14"/>
      <c r="C2" s="5"/>
      <c r="D2" s="5"/>
      <c r="E2" s="5"/>
      <c r="F2" s="16"/>
      <c r="G2" s="16"/>
    </row>
    <row r="3" spans="1:9" x14ac:dyDescent="0.25">
      <c r="A3" s="3" t="s">
        <v>42</v>
      </c>
      <c r="B3" s="6"/>
      <c r="C3" s="6"/>
      <c r="D3" s="6"/>
      <c r="E3" s="6"/>
      <c r="F3" s="16"/>
      <c r="G3" s="16"/>
    </row>
    <row r="4" spans="1:9" x14ac:dyDescent="0.25">
      <c r="A4" s="3"/>
      <c r="B4" s="6"/>
      <c r="C4" s="6"/>
      <c r="D4" s="6"/>
      <c r="E4" s="6"/>
    </row>
    <row r="5" spans="1:9" ht="15" x14ac:dyDescent="0.25">
      <c r="A5" s="32"/>
      <c r="B5" s="11"/>
      <c r="F5" s="16"/>
      <c r="G5" s="16"/>
    </row>
    <row r="6" spans="1:9" x14ac:dyDescent="0.25">
      <c r="A6" s="78"/>
      <c r="B6" s="79"/>
      <c r="C6" s="80"/>
      <c r="D6" s="80"/>
      <c r="E6" s="80"/>
      <c r="F6" s="81"/>
      <c r="G6" s="37"/>
    </row>
    <row r="7" spans="1:9" x14ac:dyDescent="0.25">
      <c r="A7" s="10"/>
      <c r="B7" s="10"/>
      <c r="C7" s="10"/>
      <c r="D7" s="10"/>
      <c r="E7" s="10"/>
      <c r="F7" s="17"/>
      <c r="G7" s="38"/>
    </row>
    <row r="8" spans="1:9" s="33" customFormat="1" ht="23.1" customHeight="1" x14ac:dyDescent="0.25">
      <c r="A8" s="8"/>
      <c r="B8" s="8"/>
      <c r="C8" s="9" t="s">
        <v>1</v>
      </c>
      <c r="D8" s="9" t="s">
        <v>6</v>
      </c>
      <c r="E8" s="9" t="s">
        <v>7</v>
      </c>
      <c r="F8" s="9" t="s">
        <v>9</v>
      </c>
      <c r="G8" s="9" t="s">
        <v>3</v>
      </c>
      <c r="H8" s="60" t="s">
        <v>0</v>
      </c>
      <c r="I8" s="60" t="s">
        <v>4</v>
      </c>
    </row>
    <row r="9" spans="1:9" ht="15" x14ac:dyDescent="0.25">
      <c r="A9" s="26">
        <v>1</v>
      </c>
      <c r="B9" s="26"/>
      <c r="C9" s="7" t="s">
        <v>2</v>
      </c>
      <c r="D9" s="7"/>
      <c r="E9" s="7"/>
      <c r="F9" s="18"/>
      <c r="G9" s="18"/>
      <c r="H9" s="18"/>
      <c r="I9" s="18"/>
    </row>
    <row r="10" spans="1:9" ht="36.950000000000003" customHeight="1" x14ac:dyDescent="0.25">
      <c r="A10" s="27"/>
      <c r="B10" s="65" t="s">
        <v>39</v>
      </c>
      <c r="C10" s="21" t="s">
        <v>40</v>
      </c>
      <c r="D10" s="41" t="s">
        <v>8</v>
      </c>
      <c r="E10" s="21">
        <v>15</v>
      </c>
      <c r="F10" s="70">
        <v>0</v>
      </c>
      <c r="G10" s="40">
        <f>E10*F10</f>
        <v>0</v>
      </c>
      <c r="H10" s="34">
        <f>G10*0.2</f>
        <v>0</v>
      </c>
      <c r="I10" s="34">
        <f>G10+H10</f>
        <v>0</v>
      </c>
    </row>
    <row r="11" spans="1:9" ht="39.75" customHeight="1" x14ac:dyDescent="0.25">
      <c r="A11" s="27"/>
      <c r="B11" s="27" t="s">
        <v>28</v>
      </c>
      <c r="C11" s="35" t="s">
        <v>5</v>
      </c>
      <c r="D11" s="42" t="s">
        <v>10</v>
      </c>
      <c r="E11" s="35">
        <v>1</v>
      </c>
      <c r="F11" s="70">
        <v>0</v>
      </c>
      <c r="G11" s="40">
        <f>E11*F11</f>
        <v>0</v>
      </c>
      <c r="H11" s="34">
        <f t="shared" ref="H11:H31" si="0">G11*0.2</f>
        <v>0</v>
      </c>
      <c r="I11" s="34">
        <f t="shared" ref="I11:I12" si="1">G11+H11</f>
        <v>0</v>
      </c>
    </row>
    <row r="12" spans="1:9" ht="45" customHeight="1" x14ac:dyDescent="0.25">
      <c r="A12" s="27"/>
      <c r="B12" s="27" t="s">
        <v>29</v>
      </c>
      <c r="C12" s="56" t="s">
        <v>19</v>
      </c>
      <c r="D12" s="43" t="s">
        <v>10</v>
      </c>
      <c r="E12" s="36">
        <v>2</v>
      </c>
      <c r="F12" s="70">
        <v>0</v>
      </c>
      <c r="G12" s="40">
        <f t="shared" ref="G12" si="2">E12*F12</f>
        <v>0</v>
      </c>
      <c r="H12" s="34">
        <f t="shared" si="0"/>
        <v>0</v>
      </c>
      <c r="I12" s="34">
        <f t="shared" si="1"/>
        <v>0</v>
      </c>
    </row>
    <row r="13" spans="1:9" ht="18" customHeight="1" x14ac:dyDescent="0.25">
      <c r="A13" s="27"/>
      <c r="B13" s="27"/>
      <c r="C13" s="4"/>
      <c r="D13" s="44"/>
      <c r="E13" s="4"/>
      <c r="F13" s="70"/>
      <c r="G13" s="40"/>
      <c r="H13" s="40"/>
      <c r="I13" s="34"/>
    </row>
    <row r="14" spans="1:9" ht="15" x14ac:dyDescent="0.25">
      <c r="A14" s="26">
        <v>2</v>
      </c>
      <c r="B14" s="26"/>
      <c r="C14" s="7" t="s">
        <v>15</v>
      </c>
      <c r="D14" s="45"/>
      <c r="E14" s="7"/>
      <c r="F14" s="71"/>
      <c r="G14" s="19"/>
      <c r="H14" s="19"/>
      <c r="I14" s="20"/>
    </row>
    <row r="15" spans="1:9" x14ac:dyDescent="0.25">
      <c r="A15" s="27"/>
      <c r="B15" s="27" t="s">
        <v>27</v>
      </c>
      <c r="C15" s="22" t="s">
        <v>24</v>
      </c>
      <c r="D15" s="41" t="s">
        <v>10</v>
      </c>
      <c r="E15" s="22">
        <v>1</v>
      </c>
      <c r="F15" s="70">
        <v>0</v>
      </c>
      <c r="G15" s="40">
        <f t="shared" ref="G15:G19" si="3">E15*F15</f>
        <v>0</v>
      </c>
      <c r="H15" s="34">
        <f t="shared" si="0"/>
        <v>0</v>
      </c>
      <c r="I15" s="34">
        <f t="shared" ref="I15:I18" si="4">G15+H15</f>
        <v>0</v>
      </c>
    </row>
    <row r="16" spans="1:9" x14ac:dyDescent="0.25">
      <c r="A16" s="27"/>
      <c r="B16" s="27" t="s">
        <v>30</v>
      </c>
      <c r="C16" s="35" t="s">
        <v>25</v>
      </c>
      <c r="D16" s="41" t="s">
        <v>10</v>
      </c>
      <c r="E16" s="13">
        <v>1</v>
      </c>
      <c r="F16" s="70">
        <v>0</v>
      </c>
      <c r="G16" s="40">
        <f t="shared" ref="G16" si="5">E16*F16</f>
        <v>0</v>
      </c>
      <c r="H16" s="34">
        <f t="shared" si="0"/>
        <v>0</v>
      </c>
      <c r="I16" s="34">
        <f t="shared" si="4"/>
        <v>0</v>
      </c>
    </row>
    <row r="17" spans="1:9" ht="25.5" x14ac:dyDescent="0.25">
      <c r="A17" s="27"/>
      <c r="B17" s="27" t="s">
        <v>31</v>
      </c>
      <c r="C17" s="21" t="s">
        <v>26</v>
      </c>
      <c r="D17" s="41" t="s">
        <v>10</v>
      </c>
      <c r="E17" s="13">
        <v>1</v>
      </c>
      <c r="F17" s="70">
        <v>0</v>
      </c>
      <c r="G17" s="40">
        <f>E17*F17</f>
        <v>0</v>
      </c>
      <c r="H17" s="34">
        <f t="shared" si="0"/>
        <v>0</v>
      </c>
      <c r="I17" s="34">
        <f t="shared" si="4"/>
        <v>0</v>
      </c>
    </row>
    <row r="18" spans="1:9" ht="25.5" x14ac:dyDescent="0.25">
      <c r="A18" s="27"/>
      <c r="B18" s="27" t="s">
        <v>32</v>
      </c>
      <c r="C18" s="21" t="s">
        <v>33</v>
      </c>
      <c r="D18" s="41" t="s">
        <v>10</v>
      </c>
      <c r="E18" s="13">
        <v>1</v>
      </c>
      <c r="F18" s="70">
        <v>0</v>
      </c>
      <c r="G18" s="40">
        <f>E18*F18</f>
        <v>0</v>
      </c>
      <c r="H18" s="34">
        <f t="shared" si="0"/>
        <v>0</v>
      </c>
      <c r="I18" s="34">
        <f t="shared" si="4"/>
        <v>0</v>
      </c>
    </row>
    <row r="19" spans="1:9" ht="42" customHeight="1" x14ac:dyDescent="0.25">
      <c r="A19" s="27"/>
      <c r="B19" s="27" t="s">
        <v>34</v>
      </c>
      <c r="C19" s="23" t="s">
        <v>18</v>
      </c>
      <c r="D19" s="41" t="s">
        <v>10</v>
      </c>
      <c r="E19" s="22">
        <v>1</v>
      </c>
      <c r="F19" s="70">
        <v>0</v>
      </c>
      <c r="G19" s="40">
        <f t="shared" si="3"/>
        <v>0</v>
      </c>
      <c r="H19" s="34">
        <f t="shared" si="0"/>
        <v>0</v>
      </c>
      <c r="I19" s="34">
        <f>G19+H19</f>
        <v>0</v>
      </c>
    </row>
    <row r="20" spans="1:9" x14ac:dyDescent="0.25">
      <c r="A20" s="27"/>
      <c r="B20" s="27"/>
      <c r="C20" s="4"/>
      <c r="D20" s="44"/>
      <c r="E20" s="4"/>
      <c r="F20" s="70"/>
      <c r="G20" s="40"/>
      <c r="H20" s="40"/>
      <c r="I20" s="34"/>
    </row>
    <row r="21" spans="1:9" ht="15" x14ac:dyDescent="0.25">
      <c r="A21" s="26">
        <v>3</v>
      </c>
      <c r="B21" s="26"/>
      <c r="C21" s="7" t="s">
        <v>11</v>
      </c>
      <c r="D21" s="45"/>
      <c r="E21" s="7"/>
      <c r="F21" s="71"/>
      <c r="G21" s="19"/>
      <c r="H21" s="19"/>
      <c r="I21" s="20"/>
    </row>
    <row r="22" spans="1:9" ht="30.75" customHeight="1" x14ac:dyDescent="0.25">
      <c r="A22" s="27"/>
      <c r="B22" s="27" t="s">
        <v>35</v>
      </c>
      <c r="C22" s="13" t="s">
        <v>17</v>
      </c>
      <c r="D22" s="41" t="s">
        <v>10</v>
      </c>
      <c r="E22" s="13">
        <v>1</v>
      </c>
      <c r="F22" s="70">
        <v>0</v>
      </c>
      <c r="G22" s="40">
        <f t="shared" ref="G22:G24" si="6">E22*F22</f>
        <v>0</v>
      </c>
      <c r="H22" s="34">
        <f t="shared" si="0"/>
        <v>0</v>
      </c>
      <c r="I22" s="34">
        <f>G22+H22</f>
        <v>0</v>
      </c>
    </row>
    <row r="23" spans="1:9" x14ac:dyDescent="0.25">
      <c r="A23" s="27"/>
      <c r="B23" s="27" t="s">
        <v>36</v>
      </c>
      <c r="C23" s="13" t="s">
        <v>20</v>
      </c>
      <c r="D23" s="41" t="s">
        <v>10</v>
      </c>
      <c r="E23" s="13">
        <v>1</v>
      </c>
      <c r="F23" s="70">
        <v>0</v>
      </c>
      <c r="G23" s="40">
        <f t="shared" ref="G23" si="7">E23*F23</f>
        <v>0</v>
      </c>
      <c r="H23" s="34">
        <f t="shared" si="0"/>
        <v>0</v>
      </c>
      <c r="I23" s="34">
        <f t="shared" ref="I23:I24" si="8">G23+H23</f>
        <v>0</v>
      </c>
    </row>
    <row r="24" spans="1:9" x14ac:dyDescent="0.25">
      <c r="A24" s="27"/>
      <c r="B24" s="27" t="s">
        <v>37</v>
      </c>
      <c r="C24" s="13" t="s">
        <v>21</v>
      </c>
      <c r="D24" s="46" t="s">
        <v>10</v>
      </c>
      <c r="E24" s="13">
        <v>1</v>
      </c>
      <c r="F24" s="70">
        <v>0</v>
      </c>
      <c r="G24" s="40">
        <f t="shared" si="6"/>
        <v>0</v>
      </c>
      <c r="H24" s="34">
        <f t="shared" si="0"/>
        <v>0</v>
      </c>
      <c r="I24" s="34">
        <f t="shared" si="8"/>
        <v>0</v>
      </c>
    </row>
    <row r="25" spans="1:9" x14ac:dyDescent="0.25">
      <c r="A25" s="27"/>
      <c r="B25" s="27"/>
      <c r="C25" s="4"/>
      <c r="D25" s="44"/>
      <c r="E25" s="4"/>
      <c r="F25" s="70"/>
      <c r="G25" s="40"/>
      <c r="H25" s="34">
        <f t="shared" si="0"/>
        <v>0</v>
      </c>
      <c r="I25" s="34"/>
    </row>
    <row r="26" spans="1:9" ht="15" x14ac:dyDescent="0.25">
      <c r="A26" s="26">
        <v>4</v>
      </c>
      <c r="B26" s="26"/>
      <c r="C26" s="7" t="s">
        <v>14</v>
      </c>
      <c r="D26" s="45"/>
      <c r="E26" s="7"/>
      <c r="F26" s="72"/>
      <c r="G26" s="20"/>
      <c r="H26" s="20"/>
      <c r="I26" s="20"/>
    </row>
    <row r="27" spans="1:9" x14ac:dyDescent="0.25">
      <c r="A27" s="28"/>
      <c r="B27" s="28"/>
      <c r="C27" s="23" t="s">
        <v>22</v>
      </c>
      <c r="D27" s="43" t="s">
        <v>8</v>
      </c>
      <c r="E27" s="23">
        <v>12</v>
      </c>
      <c r="F27" s="70">
        <v>0</v>
      </c>
      <c r="G27" s="40">
        <f t="shared" ref="G27" si="9">E27*F27</f>
        <v>0</v>
      </c>
      <c r="H27" s="34">
        <f t="shared" si="0"/>
        <v>0</v>
      </c>
      <c r="I27" s="34">
        <f t="shared" ref="I27" si="10">G27+H27</f>
        <v>0</v>
      </c>
    </row>
    <row r="28" spans="1:9" x14ac:dyDescent="0.25">
      <c r="A28" s="28"/>
      <c r="B28" s="28"/>
      <c r="C28" s="23" t="s">
        <v>23</v>
      </c>
      <c r="D28" s="43" t="s">
        <v>8</v>
      </c>
      <c r="E28" s="23">
        <v>2</v>
      </c>
      <c r="F28" s="70">
        <v>0</v>
      </c>
      <c r="G28" s="40">
        <f t="shared" ref="G28" si="11">E28*F28</f>
        <v>0</v>
      </c>
      <c r="H28" s="34">
        <f t="shared" si="0"/>
        <v>0</v>
      </c>
      <c r="I28" s="34">
        <f>G28+H28</f>
        <v>0</v>
      </c>
    </row>
    <row r="29" spans="1:9" x14ac:dyDescent="0.25">
      <c r="A29" s="27"/>
      <c r="B29" s="27"/>
      <c r="C29" s="4"/>
      <c r="D29" s="44"/>
      <c r="E29" s="4"/>
      <c r="F29" s="70"/>
      <c r="G29" s="40"/>
      <c r="H29" s="34">
        <f t="shared" si="0"/>
        <v>0</v>
      </c>
      <c r="I29" s="34"/>
    </row>
    <row r="30" spans="1:9" ht="15" x14ac:dyDescent="0.25">
      <c r="A30" s="47">
        <v>5</v>
      </c>
      <c r="B30" s="48"/>
      <c r="C30" s="49" t="s">
        <v>12</v>
      </c>
      <c r="D30" s="50"/>
      <c r="E30" s="49"/>
      <c r="F30" s="73"/>
      <c r="G30" s="51"/>
      <c r="H30" s="51"/>
      <c r="I30" s="51"/>
    </row>
    <row r="31" spans="1:9" x14ac:dyDescent="0.25">
      <c r="A31" s="52"/>
      <c r="B31" s="53"/>
      <c r="C31" s="54" t="s">
        <v>13</v>
      </c>
      <c r="D31" s="55" t="s">
        <v>16</v>
      </c>
      <c r="E31" s="54">
        <v>4</v>
      </c>
      <c r="F31" s="74">
        <v>0</v>
      </c>
      <c r="G31" s="40">
        <f t="shared" ref="G31" si="12">E31*F31</f>
        <v>0</v>
      </c>
      <c r="H31" s="34">
        <f t="shared" si="0"/>
        <v>0</v>
      </c>
      <c r="I31" s="34">
        <f t="shared" ref="I31" si="13">G31+H31</f>
        <v>0</v>
      </c>
    </row>
    <row r="32" spans="1:9" x14ac:dyDescent="0.25">
      <c r="A32" s="58"/>
      <c r="B32" s="58"/>
      <c r="C32" s="59"/>
      <c r="D32" s="57"/>
      <c r="E32" s="59"/>
      <c r="F32" s="75"/>
      <c r="G32" s="40"/>
      <c r="H32" s="40"/>
      <c r="I32" s="34"/>
    </row>
    <row r="33" spans="1:9" ht="15" x14ac:dyDescent="0.25">
      <c r="A33" s="67">
        <v>6</v>
      </c>
      <c r="B33" s="27"/>
      <c r="C33" s="68" t="s">
        <v>47</v>
      </c>
      <c r="D33" s="62"/>
      <c r="E33" s="61"/>
      <c r="F33" s="76"/>
      <c r="G33" s="63"/>
      <c r="H33" s="63"/>
      <c r="I33" s="64"/>
    </row>
    <row r="34" spans="1:9" x14ac:dyDescent="0.25">
      <c r="A34" s="27"/>
      <c r="B34" s="27" t="s">
        <v>38</v>
      </c>
      <c r="C34" s="69" t="s">
        <v>49</v>
      </c>
      <c r="D34" s="42" t="s">
        <v>10</v>
      </c>
      <c r="E34" s="35">
        <v>2</v>
      </c>
      <c r="F34" s="77">
        <v>0</v>
      </c>
      <c r="G34" s="40">
        <f>E34*F34</f>
        <v>0</v>
      </c>
      <c r="H34" s="34">
        <f>G34*0.2</f>
        <v>0</v>
      </c>
      <c r="I34" s="34">
        <f>G34+H34</f>
        <v>0</v>
      </c>
    </row>
    <row r="35" spans="1:9" x14ac:dyDescent="0.25">
      <c r="A35" s="27"/>
      <c r="B35" s="27"/>
      <c r="C35" s="22"/>
      <c r="D35" s="41"/>
      <c r="E35" s="22"/>
      <c r="F35" s="70"/>
      <c r="G35" s="40"/>
      <c r="H35" s="34"/>
      <c r="I35" s="34"/>
    </row>
    <row r="36" spans="1:9" ht="24" customHeight="1" x14ac:dyDescent="0.25">
      <c r="A36" s="67">
        <v>7</v>
      </c>
      <c r="B36" s="27"/>
      <c r="C36" s="66" t="s">
        <v>43</v>
      </c>
      <c r="D36" s="41"/>
      <c r="E36" s="22"/>
      <c r="F36" s="70">
        <v>0</v>
      </c>
      <c r="G36" s="34">
        <f t="shared" ref="G36" si="14">E36*F36</f>
        <v>0</v>
      </c>
      <c r="H36" s="34">
        <f t="shared" ref="H36" si="15">G36*0.2</f>
        <v>0</v>
      </c>
      <c r="I36" s="34">
        <f>G36+H36</f>
        <v>0</v>
      </c>
    </row>
    <row r="37" spans="1:9" x14ac:dyDescent="0.25">
      <c r="A37" s="27"/>
      <c r="B37" s="27"/>
      <c r="C37" s="4"/>
      <c r="D37" s="44"/>
      <c r="E37" s="4"/>
      <c r="F37" s="70"/>
      <c r="G37" s="39"/>
      <c r="H37" s="34"/>
      <c r="I37" s="34"/>
    </row>
    <row r="38" spans="1:9" ht="26.25" customHeight="1" x14ac:dyDescent="0.25">
      <c r="A38" s="29"/>
      <c r="B38" s="29"/>
      <c r="C38" s="24" t="s">
        <v>44</v>
      </c>
      <c r="D38" s="24"/>
      <c r="E38" s="24"/>
      <c r="F38" s="25"/>
      <c r="G38" s="25">
        <f>SUM(G10:G31)+G36</f>
        <v>0</v>
      </c>
      <c r="H38" s="25">
        <f t="shared" ref="H38:I38" si="16">SUM(H10:H31)</f>
        <v>0</v>
      </c>
      <c r="I38" s="25">
        <f t="shared" si="16"/>
        <v>0</v>
      </c>
    </row>
    <row r="39" spans="1:9" ht="24" customHeight="1" x14ac:dyDescent="0.25">
      <c r="C39" s="24" t="s">
        <v>45</v>
      </c>
      <c r="D39" s="24"/>
      <c r="E39" s="24"/>
      <c r="F39" s="25"/>
      <c r="G39" s="25">
        <f>G34</f>
        <v>0</v>
      </c>
      <c r="H39" s="25">
        <f>G39*0.2</f>
        <v>0</v>
      </c>
      <c r="I39" s="25">
        <f>G39+H39</f>
        <v>0</v>
      </c>
    </row>
    <row r="40" spans="1:9" ht="42" customHeight="1" x14ac:dyDescent="0.25">
      <c r="C40" s="24" t="s">
        <v>46</v>
      </c>
      <c r="D40" s="24"/>
      <c r="E40" s="24"/>
      <c r="F40" s="25"/>
      <c r="G40" s="25">
        <f>G38+G39</f>
        <v>0</v>
      </c>
      <c r="H40" s="25">
        <f>G40*0.2</f>
        <v>0</v>
      </c>
      <c r="I40" s="25">
        <f>G40+H40</f>
        <v>0</v>
      </c>
    </row>
  </sheetData>
  <sheetProtection algorithmName="SHA-512" hashValue="YaBdBOFL0DFRgbW8bHHsqsKq7T7AEAUEvdZF5Ihc5kA/fTGNynaxI3PSuJ/7a7EWXSwZJSjftLNO99yA1qDeOQ==" saltValue="aZDt78v2dHhRQDxyC3kYNQ==" spinCount="100000" sheet="1" objects="1" scenarios="1"/>
  <mergeCells count="1">
    <mergeCell ref="A6:F6"/>
  </mergeCells>
  <phoneticPr fontId="8" type="noConversion"/>
  <pageMargins left="0.7" right="0.7" top="0.75" bottom="0.75" header="0.3" footer="0.3"/>
  <pageSetup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2839EC0037854CA7E5D4929D32B9A1" ma:contentTypeVersion="16" ma:contentTypeDescription="Crée un document." ma:contentTypeScope="" ma:versionID="6c0ab6b2ebfc98043b514e10288a8b88">
  <xsd:schema xmlns:xsd="http://www.w3.org/2001/XMLSchema" xmlns:xs="http://www.w3.org/2001/XMLSchema" xmlns:p="http://schemas.microsoft.com/office/2006/metadata/properties" xmlns:ns3="4dd9dab1-a266-44f1-ad79-529731eef723" xmlns:ns4="b8ce1e7b-32fc-4fce-85dc-fbcbc81b7d18" targetNamespace="http://schemas.microsoft.com/office/2006/metadata/properties" ma:root="true" ma:fieldsID="aed0dbf5439f8b7e27e2db08feb6eb9f" ns3:_="" ns4:_="">
    <xsd:import namespace="4dd9dab1-a266-44f1-ad79-529731eef723"/>
    <xsd:import namespace="b8ce1e7b-32fc-4fce-85dc-fbcbc81b7d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SystemTags" minOccurs="0"/>
                <xsd:element ref="ns3:MediaLengthInSeconds" minOccurs="0"/>
                <xsd:element ref="ns3:MediaServiceDateTaken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9dab1-a266-44f1-ad79-529731eef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e1e7b-32fc-4fce-85dc-fbcbc81b7d1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dd9dab1-a266-44f1-ad79-529731eef723" xsi:nil="true"/>
  </documentManagement>
</p:properties>
</file>

<file path=customXml/itemProps1.xml><?xml version="1.0" encoding="utf-8"?>
<ds:datastoreItem xmlns:ds="http://schemas.openxmlformats.org/officeDocument/2006/customXml" ds:itemID="{0F215EFE-2C4F-4281-AF00-6B9BB9662D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034848-820D-455D-85C2-CDAA1D6212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9dab1-a266-44f1-ad79-529731eef723"/>
    <ds:schemaRef ds:uri="b8ce1e7b-32fc-4fce-85dc-fbcbc81b7d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DB97A8-9729-4C6D-82B1-230CD11779C8}">
  <ds:schemaRefs>
    <ds:schemaRef ds:uri="b8ce1e7b-32fc-4fce-85dc-fbcbc81b7d18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dd9dab1-a266-44f1-ad79-529731eef7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 1 (scenographie)</vt:lpstr>
      <vt:lpstr>'DPGF_LOT 1 (scenographie)'!Zone_d_impression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Valentine MAGNE</dc:creator>
  <cp:lastModifiedBy>Antoine TRAINEAU</cp:lastModifiedBy>
  <dcterms:created xsi:type="dcterms:W3CDTF">2023-02-01T19:24:29Z</dcterms:created>
  <dcterms:modified xsi:type="dcterms:W3CDTF">2026-02-27T09:39:05Z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0x010100C12839EC0037854CA7E5D4929D32B9A1</vt:lpwstr>
  </property>
</Properties>
</file>